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4" i="2" l="1"/>
  <c r="N14" i="2"/>
  <c r="M14" i="2"/>
  <c r="L14" i="2"/>
  <c r="J14" i="2"/>
  <c r="J10" i="2"/>
  <c r="V10" i="2"/>
  <c r="AS10" i="2"/>
  <c r="AR10" i="2"/>
  <c r="AQ10" i="2"/>
  <c r="AP10" i="2"/>
  <c r="AO10" i="2"/>
  <c r="AN10" i="2"/>
  <c r="AM10" i="2"/>
  <c r="AG10" i="2"/>
  <c r="K15" i="2" s="1"/>
  <c r="AE10" i="2"/>
  <c r="I15" i="2" s="1"/>
  <c r="AD10" i="2"/>
  <c r="H15" i="2" s="1"/>
  <c r="AC10" i="2"/>
  <c r="G15" i="2" s="1"/>
  <c r="AB10" i="2"/>
  <c r="F15" i="2" s="1"/>
  <c r="AA10" i="2"/>
  <c r="E15" i="2" s="1"/>
  <c r="W10" i="2"/>
  <c r="U10" i="2"/>
  <c r="T10" i="2"/>
  <c r="S10" i="2"/>
  <c r="R10" i="2"/>
  <c r="Q10" i="2"/>
  <c r="K10" i="2"/>
  <c r="I10" i="2"/>
  <c r="I14" i="2" s="1"/>
  <c r="I16" i="2" s="1"/>
  <c r="H10" i="2"/>
  <c r="H14" i="2" s="1"/>
  <c r="H16" i="2" s="1"/>
  <c r="G10" i="2"/>
  <c r="G14" i="2" s="1"/>
  <c r="G16" i="2" s="1"/>
  <c r="F10" i="2"/>
  <c r="F14" i="2" s="1"/>
  <c r="F16" i="2" s="1"/>
  <c r="E10" i="2"/>
  <c r="E14" i="2" s="1"/>
  <c r="E16" i="2" s="1"/>
  <c r="K14" i="2" l="1"/>
  <c r="K16" i="2" s="1"/>
  <c r="J16" i="2" s="1"/>
  <c r="O16" i="2"/>
  <c r="J15" i="2"/>
  <c r="O15" i="2"/>
  <c r="N16" i="2"/>
  <c r="L16" i="2"/>
  <c r="M16" i="2"/>
  <c r="N15" i="2"/>
  <c r="L15" i="2"/>
  <c r="M15" i="2"/>
  <c r="AF10" i="2"/>
</calcChain>
</file>

<file path=xl/sharedStrings.xml><?xml version="1.0" encoding="utf-8"?>
<sst xmlns="http://schemas.openxmlformats.org/spreadsheetml/2006/main" count="83" uniqueCount="38">
  <si>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</si>
  <si>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</si>
  <si>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</si>
  <si>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</si>
  <si>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</si>
  <si>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</si>
  <si>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</si>
  <si>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</si>
  <si>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</si>
  <si>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</si>
  <si>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</si>
  <si>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</si>
  <si>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</si>
  <si>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Lohi = Jyväskylän Lohi  (1924)</t>
  </si>
  <si>
    <t>YKKÖSPESIS</t>
  </si>
  <si>
    <t>Antti Raekorpi</t>
  </si>
  <si>
    <t>15.</t>
  </si>
  <si>
    <t>Lohi</t>
  </si>
  <si>
    <t>1.</t>
  </si>
  <si>
    <t>KuKu</t>
  </si>
  <si>
    <t>8.</t>
  </si>
  <si>
    <t>6.</t>
  </si>
  <si>
    <t>2.</t>
  </si>
  <si>
    <t>11.10.1981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</si>
  <si>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</si>
  <si>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</si>
  <si>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</si>
  <si>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</si>
  <si>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</si>
  <si>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</si>
  <si>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</si>
  <si>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</si>
  <si>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</si>
  <si>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</si>
  <si>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JuNu = Juvan Nuorisopesis  (2002)</t>
  </si>
  <si>
    <t>KuKu = Kulhon Kunto  (1949)</t>
  </si>
  <si>
    <t>JuNu</t>
  </si>
  <si>
    <t>JoMa = Joensuun Maila  (1957),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</si>
</sst>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15</v>
      </c>
      <c r="C1" s="2"/>
      <c r="D1" s="3"/>
      <c r="E1" s="4" t="s">
        <v>23</v>
      </c>
      <c r="F1" s="37"/>
      <c r="G1" s="38"/>
      <c r="H1" s="38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7"/>
      <c r="AB1" s="37"/>
      <c r="AC1" s="38"/>
      <c r="AD1" s="38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14</v>
      </c>
      <c r="C2" s="32"/>
      <c r="D2" s="33"/>
      <c r="E2" s="8" t="s">
        <v>7</v>
      </c>
      <c r="F2" s="9"/>
      <c r="G2" s="9"/>
      <c r="H2" s="9"/>
      <c r="I2" s="15"/>
      <c r="J2" s="10"/>
      <c r="K2" s="39"/>
      <c r="L2" s="17" t="s">
        <v>24</v>
      </c>
      <c r="M2" s="9"/>
      <c r="N2" s="9"/>
      <c r="O2" s="16"/>
      <c r="P2" s="14"/>
      <c r="Q2" s="17" t="s">
        <v>25</v>
      </c>
      <c r="R2" s="9"/>
      <c r="S2" s="9"/>
      <c r="T2" s="9"/>
      <c r="U2" s="15"/>
      <c r="V2" s="16"/>
      <c r="W2" s="14"/>
      <c r="X2" s="40" t="s">
        <v>26</v>
      </c>
      <c r="Y2" s="36"/>
      <c r="Z2" s="41"/>
      <c r="AA2" s="8" t="s">
        <v>7</v>
      </c>
      <c r="AB2" s="9"/>
      <c r="AC2" s="9"/>
      <c r="AD2" s="9"/>
      <c r="AE2" s="15"/>
      <c r="AF2" s="10"/>
      <c r="AG2" s="39"/>
      <c r="AH2" s="17" t="s">
        <v>27</v>
      </c>
      <c r="AI2" s="9"/>
      <c r="AJ2" s="9"/>
      <c r="AK2" s="16"/>
      <c r="AL2" s="14"/>
      <c r="AM2" s="17" t="s">
        <v>25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28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28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23"/>
      <c r="D4" s="43"/>
      <c r="E4" s="22"/>
      <c r="F4" s="22"/>
      <c r="G4" s="22"/>
      <c r="H4" s="34"/>
      <c r="I4" s="22"/>
      <c r="J4" s="44"/>
      <c r="K4" s="21"/>
      <c r="L4" s="45"/>
      <c r="M4" s="13"/>
      <c r="N4" s="13"/>
      <c r="O4" s="13"/>
      <c r="P4" s="18"/>
      <c r="Q4" s="22"/>
      <c r="R4" s="22"/>
      <c r="S4" s="34"/>
      <c r="T4" s="22"/>
      <c r="U4" s="22"/>
      <c r="V4" s="46"/>
      <c r="W4" s="21"/>
      <c r="X4" s="22">
        <v>2001</v>
      </c>
      <c r="Y4" s="22" t="s">
        <v>20</v>
      </c>
      <c r="Z4" s="43" t="s">
        <v>19</v>
      </c>
      <c r="AA4" s="22">
        <v>16</v>
      </c>
      <c r="AB4" s="22">
        <v>0</v>
      </c>
      <c r="AC4" s="22">
        <v>4</v>
      </c>
      <c r="AD4" s="22">
        <v>13</v>
      </c>
      <c r="AE4" s="22">
        <v>57</v>
      </c>
      <c r="AF4" s="28">
        <v>0.55330000000000001</v>
      </c>
      <c r="AG4" s="69">
        <v>103</v>
      </c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23"/>
      <c r="D5" s="43"/>
      <c r="E5" s="22"/>
      <c r="F5" s="22"/>
      <c r="G5" s="22"/>
      <c r="H5" s="34"/>
      <c r="I5" s="22"/>
      <c r="J5" s="44"/>
      <c r="K5" s="21"/>
      <c r="L5" s="45"/>
      <c r="M5" s="13"/>
      <c r="N5" s="13"/>
      <c r="O5" s="13"/>
      <c r="P5" s="18"/>
      <c r="Q5" s="22"/>
      <c r="R5" s="22"/>
      <c r="S5" s="34"/>
      <c r="T5" s="22"/>
      <c r="U5" s="22"/>
      <c r="V5" s="46"/>
      <c r="W5" s="21"/>
      <c r="X5" s="22">
        <v>2002</v>
      </c>
      <c r="Y5" s="22" t="s">
        <v>21</v>
      </c>
      <c r="Z5" s="43" t="s">
        <v>19</v>
      </c>
      <c r="AA5" s="22">
        <v>18</v>
      </c>
      <c r="AB5" s="22">
        <v>1</v>
      </c>
      <c r="AC5" s="22">
        <v>4</v>
      </c>
      <c r="AD5" s="22">
        <v>22</v>
      </c>
      <c r="AE5" s="22">
        <v>77</v>
      </c>
      <c r="AF5" s="28">
        <v>0.59230000000000005</v>
      </c>
      <c r="AG5" s="69">
        <v>130</v>
      </c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23"/>
      <c r="D6" s="43"/>
      <c r="E6" s="22"/>
      <c r="F6" s="22"/>
      <c r="G6" s="22"/>
      <c r="H6" s="34"/>
      <c r="I6" s="22"/>
      <c r="J6" s="44"/>
      <c r="K6" s="21"/>
      <c r="L6" s="45"/>
      <c r="M6" s="13"/>
      <c r="N6" s="13"/>
      <c r="O6" s="13"/>
      <c r="P6" s="18"/>
      <c r="Q6" s="22"/>
      <c r="R6" s="22"/>
      <c r="S6" s="34"/>
      <c r="T6" s="22"/>
      <c r="U6" s="22"/>
      <c r="V6" s="46"/>
      <c r="W6" s="21"/>
      <c r="X6" s="22">
        <v>2003</v>
      </c>
      <c r="Y6" s="22" t="s">
        <v>18</v>
      </c>
      <c r="Z6" s="43" t="s">
        <v>17</v>
      </c>
      <c r="AA6" s="22">
        <v>18</v>
      </c>
      <c r="AB6" s="22">
        <v>1</v>
      </c>
      <c r="AC6" s="22">
        <v>15</v>
      </c>
      <c r="AD6" s="22">
        <v>8</v>
      </c>
      <c r="AE6" s="22">
        <v>63</v>
      </c>
      <c r="AF6" s="28">
        <v>0.59430000000000005</v>
      </c>
      <c r="AG6" s="69">
        <v>106</v>
      </c>
      <c r="AH6" s="13"/>
      <c r="AI6" s="13"/>
      <c r="AJ6" s="13"/>
      <c r="AK6" s="13"/>
      <c r="AL6" s="18"/>
      <c r="AM6" s="22">
        <v>5</v>
      </c>
      <c r="AN6" s="22">
        <v>0</v>
      </c>
      <c r="AO6" s="22">
        <v>1</v>
      </c>
      <c r="AP6" s="22">
        <v>1</v>
      </c>
      <c r="AQ6" s="22">
        <v>6</v>
      </c>
      <c r="AR6" s="47">
        <v>0.33329999999999999</v>
      </c>
      <c r="AS6" s="1">
        <v>18</v>
      </c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>
        <v>2004</v>
      </c>
      <c r="C7" s="23" t="s">
        <v>16</v>
      </c>
      <c r="D7" s="43" t="s">
        <v>17</v>
      </c>
      <c r="E7" s="22">
        <v>20</v>
      </c>
      <c r="F7" s="22">
        <v>1</v>
      </c>
      <c r="G7" s="22">
        <v>3</v>
      </c>
      <c r="H7" s="34">
        <v>11</v>
      </c>
      <c r="I7" s="22">
        <v>40</v>
      </c>
      <c r="J7" s="44">
        <v>0.54794520547945202</v>
      </c>
      <c r="K7" s="21">
        <v>73</v>
      </c>
      <c r="L7" s="45"/>
      <c r="M7" s="13"/>
      <c r="N7" s="13"/>
      <c r="O7" s="13"/>
      <c r="P7" s="18"/>
      <c r="Q7" s="22">
        <v>1</v>
      </c>
      <c r="R7" s="22">
        <v>0</v>
      </c>
      <c r="S7" s="34">
        <v>0</v>
      </c>
      <c r="T7" s="22">
        <v>1</v>
      </c>
      <c r="U7" s="22">
        <v>2</v>
      </c>
      <c r="V7" s="46">
        <v>0.5</v>
      </c>
      <c r="W7" s="21">
        <v>4</v>
      </c>
      <c r="X7" s="22"/>
      <c r="Y7" s="22"/>
      <c r="Z7" s="43"/>
      <c r="AA7" s="22"/>
      <c r="AB7" s="22"/>
      <c r="AC7" s="22"/>
      <c r="AD7" s="22"/>
      <c r="AE7" s="22"/>
      <c r="AF7" s="28"/>
      <c r="AG7" s="69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>
        <v>2005</v>
      </c>
      <c r="C8" s="22"/>
      <c r="D8" s="43" t="s">
        <v>17</v>
      </c>
      <c r="E8" s="22"/>
      <c r="F8" s="22"/>
      <c r="G8" s="22"/>
      <c r="H8" s="34"/>
      <c r="I8" s="22"/>
      <c r="J8" s="44"/>
      <c r="K8" s="21"/>
      <c r="L8" s="45"/>
      <c r="M8" s="13"/>
      <c r="N8" s="13"/>
      <c r="O8" s="13"/>
      <c r="P8" s="18"/>
      <c r="Q8" s="22">
        <v>2</v>
      </c>
      <c r="R8" s="22">
        <v>0</v>
      </c>
      <c r="S8" s="34">
        <v>0</v>
      </c>
      <c r="T8" s="22">
        <v>0</v>
      </c>
      <c r="U8" s="22">
        <v>5</v>
      </c>
      <c r="V8" s="46">
        <v>0.71399999999999997</v>
      </c>
      <c r="W8" s="21">
        <v>7</v>
      </c>
      <c r="X8" s="22">
        <v>2005</v>
      </c>
      <c r="Y8" s="22" t="s">
        <v>18</v>
      </c>
      <c r="Z8" s="43" t="s">
        <v>17</v>
      </c>
      <c r="AA8" s="22">
        <v>13</v>
      </c>
      <c r="AB8" s="22">
        <v>0</v>
      </c>
      <c r="AC8" s="22">
        <v>0</v>
      </c>
      <c r="AD8" s="22">
        <v>11</v>
      </c>
      <c r="AE8" s="22">
        <v>42</v>
      </c>
      <c r="AF8" s="28">
        <v>0.57530000000000003</v>
      </c>
      <c r="AG8" s="69">
        <v>73</v>
      </c>
      <c r="AH8" s="13"/>
      <c r="AI8" s="13"/>
      <c r="AJ8" s="13"/>
      <c r="AK8" s="13"/>
      <c r="AL8" s="18"/>
      <c r="AM8" s="22">
        <v>4</v>
      </c>
      <c r="AN8" s="22">
        <v>0</v>
      </c>
      <c r="AO8" s="22">
        <v>1</v>
      </c>
      <c r="AP8" s="22">
        <v>0</v>
      </c>
      <c r="AQ8" s="22">
        <v>7</v>
      </c>
      <c r="AR8" s="47">
        <v>0.53839999999999999</v>
      </c>
      <c r="AS8" s="1">
        <v>13</v>
      </c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23"/>
      <c r="D9" s="43"/>
      <c r="E9" s="22"/>
      <c r="F9" s="22"/>
      <c r="G9" s="22"/>
      <c r="H9" s="34"/>
      <c r="I9" s="22"/>
      <c r="J9" s="44"/>
      <c r="K9" s="21"/>
      <c r="L9" s="45"/>
      <c r="M9" s="13"/>
      <c r="N9" s="13"/>
      <c r="O9" s="13"/>
      <c r="P9" s="18"/>
      <c r="Q9" s="22"/>
      <c r="R9" s="22"/>
      <c r="S9" s="34"/>
      <c r="T9" s="22"/>
      <c r="U9" s="22"/>
      <c r="V9" s="46"/>
      <c r="W9" s="21"/>
      <c r="X9" s="22">
        <v>2006</v>
      </c>
      <c r="Y9" s="22" t="s">
        <v>22</v>
      </c>
      <c r="Z9" s="43" t="s">
        <v>36</v>
      </c>
      <c r="AA9" s="22">
        <v>2</v>
      </c>
      <c r="AB9" s="22">
        <v>0</v>
      </c>
      <c r="AC9" s="22">
        <v>0</v>
      </c>
      <c r="AD9" s="22">
        <v>0</v>
      </c>
      <c r="AE9" s="22">
        <v>4</v>
      </c>
      <c r="AF9" s="28">
        <v>0.44440000000000002</v>
      </c>
      <c r="AG9" s="69">
        <v>9</v>
      </c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7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ht="14.25" x14ac:dyDescent="0.2">
      <c r="A10" s="24"/>
      <c r="B10" s="35" t="s">
        <v>29</v>
      </c>
      <c r="C10" s="48"/>
      <c r="D10" s="49"/>
      <c r="E10" s="50">
        <f>SUM(E4:E9)</f>
        <v>20</v>
      </c>
      <c r="F10" s="50">
        <f>SUM(F4:F9)</f>
        <v>1</v>
      </c>
      <c r="G10" s="50">
        <f>SUM(G4:G9)</f>
        <v>3</v>
      </c>
      <c r="H10" s="50">
        <f>SUM(H4:H9)</f>
        <v>11</v>
      </c>
      <c r="I10" s="50">
        <f>SUM(I4:I9)</f>
        <v>40</v>
      </c>
      <c r="J10" s="51">
        <f>PRODUCT(I10/K10)</f>
        <v>0.54794520547945202</v>
      </c>
      <c r="K10" s="39">
        <f>SUM(K4:K9)</f>
        <v>73</v>
      </c>
      <c r="L10" s="17"/>
      <c r="M10" s="15"/>
      <c r="N10" s="52"/>
      <c r="O10" s="53"/>
      <c r="P10" s="18"/>
      <c r="Q10" s="50">
        <f>SUM(Q4:Q9)</f>
        <v>3</v>
      </c>
      <c r="R10" s="50">
        <f>SUM(R4:R9)</f>
        <v>0</v>
      </c>
      <c r="S10" s="50">
        <f>SUM(S4:S9)</f>
        <v>0</v>
      </c>
      <c r="T10" s="50">
        <f>SUM(T4:T9)</f>
        <v>1</v>
      </c>
      <c r="U10" s="50">
        <f>SUM(U4:U9)</f>
        <v>7</v>
      </c>
      <c r="V10" s="51">
        <f>PRODUCT(U10/W10)</f>
        <v>0.63636363636363635</v>
      </c>
      <c r="W10" s="39">
        <f>SUM(W4:W9)</f>
        <v>11</v>
      </c>
      <c r="X10" s="11" t="s">
        <v>29</v>
      </c>
      <c r="Y10" s="12"/>
      <c r="Z10" s="10"/>
      <c r="AA10" s="50">
        <f>SUM(AA4:AA9)</f>
        <v>67</v>
      </c>
      <c r="AB10" s="50">
        <f>SUM(AB4:AB9)</f>
        <v>2</v>
      </c>
      <c r="AC10" s="50">
        <f>SUM(AC4:AC9)</f>
        <v>23</v>
      </c>
      <c r="AD10" s="50">
        <f>SUM(AD4:AD9)</f>
        <v>54</v>
      </c>
      <c r="AE10" s="50">
        <f>SUM(AE4:AE9)</f>
        <v>243</v>
      </c>
      <c r="AF10" s="51">
        <f>PRODUCT(AE10/AG10)</f>
        <v>0.5771971496437055</v>
      </c>
      <c r="AG10" s="39">
        <f>SUM(AG4:AG9)</f>
        <v>421</v>
      </c>
      <c r="AH10" s="17"/>
      <c r="AI10" s="15"/>
      <c r="AJ10" s="52"/>
      <c r="AK10" s="53"/>
      <c r="AL10" s="18"/>
      <c r="AM10" s="50">
        <f>SUM(AM4:AM9)</f>
        <v>9</v>
      </c>
      <c r="AN10" s="50">
        <f>SUM(AN4:AN9)</f>
        <v>0</v>
      </c>
      <c r="AO10" s="50">
        <f>SUM(AO4:AO9)</f>
        <v>2</v>
      </c>
      <c r="AP10" s="50">
        <f>SUM(AP4:AP9)</f>
        <v>1</v>
      </c>
      <c r="AQ10" s="50">
        <f>SUM(AQ4:AQ9)</f>
        <v>13</v>
      </c>
      <c r="AR10" s="51">
        <f>PRODUCT(AQ10/AS10)</f>
        <v>0.41935483870967744</v>
      </c>
      <c r="AS10" s="42">
        <f>SUM(AS4:AS9)</f>
        <v>31</v>
      </c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54"/>
      <c r="K11" s="21"/>
      <c r="L11" s="18"/>
      <c r="M11" s="18"/>
      <c r="N11" s="18"/>
      <c r="O11" s="18"/>
      <c r="P11" s="24"/>
      <c r="Q11" s="24"/>
      <c r="R11" s="25"/>
      <c r="S11" s="24"/>
      <c r="T11" s="24"/>
      <c r="U11" s="18"/>
      <c r="V11" s="18"/>
      <c r="W11" s="21"/>
      <c r="X11" s="24"/>
      <c r="Y11" s="24"/>
      <c r="Z11" s="24"/>
      <c r="AA11" s="24"/>
      <c r="AB11" s="24"/>
      <c r="AC11" s="24"/>
      <c r="AD11" s="24"/>
      <c r="AE11" s="24"/>
      <c r="AF11" s="54"/>
      <c r="AG11" s="21"/>
      <c r="AH11" s="18"/>
      <c r="AI11" s="18"/>
      <c r="AJ11" s="18"/>
      <c r="AK11" s="18"/>
      <c r="AL11" s="24"/>
      <c r="AM11" s="24"/>
      <c r="AN11" s="25"/>
      <c r="AO11" s="24"/>
      <c r="AP11" s="24"/>
      <c r="AQ11" s="18"/>
      <c r="AR11" s="18"/>
      <c r="AS11" s="2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55" t="s">
        <v>30</v>
      </c>
      <c r="C12" s="56"/>
      <c r="D12" s="57"/>
      <c r="E12" s="10" t="s">
        <v>2</v>
      </c>
      <c r="F12" s="13" t="s">
        <v>6</v>
      </c>
      <c r="G12" s="10" t="s">
        <v>4</v>
      </c>
      <c r="H12" s="13" t="s">
        <v>5</v>
      </c>
      <c r="I12" s="13" t="s">
        <v>8</v>
      </c>
      <c r="J12" s="13" t="s">
        <v>9</v>
      </c>
      <c r="K12" s="18"/>
      <c r="L12" s="13" t="s">
        <v>10</v>
      </c>
      <c r="M12" s="13" t="s">
        <v>11</v>
      </c>
      <c r="N12" s="13" t="s">
        <v>31</v>
      </c>
      <c r="O12" s="13" t="s">
        <v>32</v>
      </c>
      <c r="Q12" s="25"/>
      <c r="R12" s="25" t="s">
        <v>12</v>
      </c>
      <c r="S12" s="25"/>
      <c r="T12" s="24" t="s">
        <v>37</v>
      </c>
      <c r="U12" s="18"/>
      <c r="V12" s="21"/>
      <c r="W12" s="21"/>
      <c r="X12" s="59"/>
      <c r="Y12" s="59"/>
      <c r="Z12" s="59"/>
      <c r="AA12" s="59"/>
      <c r="AB12" s="59"/>
      <c r="AC12" s="25"/>
      <c r="AD12" s="25"/>
      <c r="AE12" s="25"/>
      <c r="AF12" s="24"/>
      <c r="AG12" s="24"/>
      <c r="AH12" s="24"/>
      <c r="AI12" s="24"/>
      <c r="AJ12" s="24"/>
      <c r="AK12" s="24"/>
      <c r="AM12" s="21"/>
      <c r="AN12" s="59"/>
      <c r="AO12" s="59"/>
      <c r="AP12" s="59"/>
      <c r="AQ12" s="59"/>
      <c r="AR12" s="59"/>
      <c r="AS12" s="59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6" t="s">
        <v>33</v>
      </c>
      <c r="C13" s="7"/>
      <c r="D13" s="27"/>
      <c r="E13" s="60">
        <v>0</v>
      </c>
      <c r="F13" s="60">
        <v>0</v>
      </c>
      <c r="G13" s="60">
        <v>0</v>
      </c>
      <c r="H13" s="60">
        <v>0</v>
      </c>
      <c r="I13" s="60">
        <v>0</v>
      </c>
      <c r="J13" s="61">
        <v>0</v>
      </c>
      <c r="K13" s="24">
        <v>0</v>
      </c>
      <c r="L13" s="62">
        <v>0</v>
      </c>
      <c r="M13" s="62">
        <v>0</v>
      </c>
      <c r="N13" s="62">
        <v>0</v>
      </c>
      <c r="O13" s="62">
        <v>0</v>
      </c>
      <c r="Q13" s="25"/>
      <c r="R13" s="25"/>
      <c r="S13" s="25"/>
      <c r="T13" s="24" t="s">
        <v>35</v>
      </c>
      <c r="U13" s="24"/>
      <c r="V13" s="24"/>
      <c r="W13" s="24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4"/>
      <c r="AL13" s="24"/>
      <c r="AM13" s="24"/>
      <c r="AN13" s="25"/>
      <c r="AO13" s="25"/>
      <c r="AP13" s="25"/>
      <c r="AQ13" s="25"/>
      <c r="AR13" s="25"/>
      <c r="AS13" s="25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63" t="s">
        <v>14</v>
      </c>
      <c r="C14" s="64"/>
      <c r="D14" s="65"/>
      <c r="E14" s="60">
        <f>PRODUCT(E10+Q10)</f>
        <v>23</v>
      </c>
      <c r="F14" s="60">
        <f>PRODUCT(F10+R10)</f>
        <v>1</v>
      </c>
      <c r="G14" s="60">
        <f>PRODUCT(G10+S10)</f>
        <v>3</v>
      </c>
      <c r="H14" s="60">
        <f>PRODUCT(H10+T10)</f>
        <v>12</v>
      </c>
      <c r="I14" s="60">
        <f>PRODUCT(I10+U10)</f>
        <v>47</v>
      </c>
      <c r="J14" s="61">
        <f>PRODUCT(I14/K14)</f>
        <v>0.55952380952380953</v>
      </c>
      <c r="K14" s="24">
        <f>PRODUCT(K10+W10)</f>
        <v>84</v>
      </c>
      <c r="L14" s="62">
        <f>PRODUCT((F14+G14)/E14)</f>
        <v>0.17391304347826086</v>
      </c>
      <c r="M14" s="62">
        <f>PRODUCT(H14/E14)</f>
        <v>0.52173913043478259</v>
      </c>
      <c r="N14" s="62">
        <f>PRODUCT((F14+G14+H14)/E14)</f>
        <v>0.69565217391304346</v>
      </c>
      <c r="O14" s="62">
        <f>PRODUCT(I14/E14)</f>
        <v>2.0434782608695654</v>
      </c>
      <c r="Q14" s="25"/>
      <c r="R14" s="25"/>
      <c r="S14" s="25"/>
      <c r="T14" s="24" t="s">
        <v>13</v>
      </c>
      <c r="U14" s="24"/>
      <c r="V14" s="24"/>
      <c r="W14" s="24"/>
      <c r="X14" s="24"/>
      <c r="Y14" s="24"/>
      <c r="Z14" s="24"/>
      <c r="AA14" s="24"/>
      <c r="AB14" s="24"/>
      <c r="AC14" s="25"/>
      <c r="AD14" s="25"/>
      <c r="AE14" s="25"/>
      <c r="AF14" s="25"/>
      <c r="AG14" s="25"/>
      <c r="AH14" s="25"/>
      <c r="AI14" s="25"/>
      <c r="AJ14" s="25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0" t="s">
        <v>26</v>
      </c>
      <c r="C15" s="19"/>
      <c r="D15" s="29"/>
      <c r="E15" s="60">
        <f>PRODUCT(AA10+AM10)</f>
        <v>76</v>
      </c>
      <c r="F15" s="60">
        <f>PRODUCT(AB10+AN10)</f>
        <v>2</v>
      </c>
      <c r="G15" s="60">
        <f>PRODUCT(AC10+AO10)</f>
        <v>25</v>
      </c>
      <c r="H15" s="60">
        <f>PRODUCT(AD10+AP10)</f>
        <v>55</v>
      </c>
      <c r="I15" s="60">
        <f>PRODUCT(AE10+AQ10)</f>
        <v>256</v>
      </c>
      <c r="J15" s="61">
        <f>PRODUCT(I15/K15)</f>
        <v>0.5663716814159292</v>
      </c>
      <c r="K15" s="18">
        <f>PRODUCT(AG10+AS10)</f>
        <v>452</v>
      </c>
      <c r="L15" s="62">
        <f>PRODUCT((F15+G15)/E15)</f>
        <v>0.35526315789473684</v>
      </c>
      <c r="M15" s="62">
        <f>PRODUCT(H15/E15)</f>
        <v>0.72368421052631582</v>
      </c>
      <c r="N15" s="62">
        <f>PRODUCT((F15+G15+H15)/E15)</f>
        <v>1.0789473684210527</v>
      </c>
      <c r="O15" s="62">
        <f>PRODUCT(I15/E15)</f>
        <v>3.3684210526315788</v>
      </c>
      <c r="Q15" s="25"/>
      <c r="R15" s="25"/>
      <c r="S15" s="24"/>
      <c r="T15" s="58" t="s">
        <v>34</v>
      </c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5"/>
      <c r="AG15" s="25"/>
      <c r="AH15" s="25"/>
      <c r="AI15" s="25"/>
      <c r="AJ15" s="25"/>
      <c r="AK15" s="24"/>
      <c r="AL15" s="18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66" t="s">
        <v>29</v>
      </c>
      <c r="C16" s="67"/>
      <c r="D16" s="68"/>
      <c r="E16" s="60">
        <f>SUM(E13:E15)</f>
        <v>99</v>
      </c>
      <c r="F16" s="60">
        <f t="shared" ref="F16:I16" si="0">SUM(F13:F15)</f>
        <v>3</v>
      </c>
      <c r="G16" s="60">
        <f t="shared" si="0"/>
        <v>28</v>
      </c>
      <c r="H16" s="60">
        <f t="shared" si="0"/>
        <v>67</v>
      </c>
      <c r="I16" s="60">
        <f t="shared" si="0"/>
        <v>303</v>
      </c>
      <c r="J16" s="61">
        <f>PRODUCT(I16/K16)</f>
        <v>0.56529850746268662</v>
      </c>
      <c r="K16" s="24">
        <f>SUM(K13:K15)</f>
        <v>536</v>
      </c>
      <c r="L16" s="62">
        <f>PRODUCT((F16+G16)/E16)</f>
        <v>0.31313131313131315</v>
      </c>
      <c r="M16" s="62">
        <f>PRODUCT(H16/E16)</f>
        <v>0.6767676767676768</v>
      </c>
      <c r="N16" s="62">
        <f>PRODUCT((F16+G16+H16)/E16)</f>
        <v>0.98989898989898994</v>
      </c>
      <c r="O16" s="62">
        <f>PRODUCT(I16/E16)</f>
        <v>3.0606060606060606</v>
      </c>
      <c r="Q16" s="18"/>
      <c r="R16" s="18"/>
      <c r="S16" s="18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5"/>
      <c r="AG16" s="25"/>
      <c r="AH16" s="25"/>
      <c r="AI16" s="25"/>
      <c r="AJ16" s="25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24"/>
      <c r="C17" s="24"/>
      <c r="D17" s="24"/>
      <c r="E17" s="18"/>
      <c r="F17" s="18"/>
      <c r="G17" s="18"/>
      <c r="H17" s="18"/>
      <c r="I17" s="18"/>
      <c r="J17" s="24"/>
      <c r="K17" s="24"/>
      <c r="L17" s="18"/>
      <c r="M17" s="18"/>
      <c r="N17" s="18"/>
      <c r="O17" s="18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5"/>
      <c r="AG17" s="25"/>
      <c r="AH17" s="25"/>
      <c r="AI17" s="25"/>
      <c r="AJ17" s="25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5"/>
      <c r="AG18" s="25"/>
      <c r="AH18" s="25"/>
      <c r="AI18" s="25"/>
      <c r="AJ18" s="25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5"/>
      <c r="AG19" s="25"/>
      <c r="AH19" s="25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5"/>
      <c r="AG20" s="25"/>
      <c r="AH20" s="25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5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5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5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5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5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5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5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5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5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5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5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5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5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5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5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5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5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5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5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5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5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5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5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5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5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5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5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J55" s="24"/>
      <c r="K55" s="24"/>
      <c r="L55"/>
      <c r="M55"/>
      <c r="N55"/>
      <c r="O55"/>
      <c r="P55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5"/>
      <c r="AG55" s="25"/>
      <c r="AH55" s="25"/>
      <c r="AI55" s="25"/>
      <c r="AJ55" s="25"/>
      <c r="AK55" s="24"/>
      <c r="AL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5"/>
      <c r="AG56" s="25"/>
      <c r="AH56" s="25"/>
      <c r="AI56" s="25"/>
      <c r="AJ56" s="25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5"/>
      <c r="AG57" s="25"/>
      <c r="AH57" s="25"/>
      <c r="AI57" s="25"/>
      <c r="AJ57" s="25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5"/>
      <c r="AG58" s="25"/>
      <c r="AH58" s="25"/>
      <c r="AI58" s="25"/>
      <c r="AJ58" s="25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5"/>
      <c r="AG59" s="25"/>
      <c r="AH59" s="25"/>
      <c r="AI59" s="25"/>
      <c r="AJ59" s="25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5"/>
      <c r="AG60" s="25"/>
      <c r="AH60" s="25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5"/>
      <c r="AG61" s="25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5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5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5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5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5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5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5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5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5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5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5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5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5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5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5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5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5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5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5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5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5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5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5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5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5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5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5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18"/>
      <c r="R89" s="18"/>
      <c r="S89" s="18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5"/>
      <c r="AG89" s="25"/>
      <c r="AH89" s="25"/>
      <c r="AI89" s="25"/>
      <c r="AJ89" s="25"/>
      <c r="AK89" s="24"/>
      <c r="AL89" s="18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8"/>
      <c r="R90" s="18"/>
      <c r="S90" s="18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5"/>
      <c r="AG90" s="25"/>
      <c r="AH90" s="25"/>
      <c r="AI90" s="25"/>
      <c r="AJ90" s="25"/>
      <c r="AK90" s="24"/>
      <c r="AL90" s="18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8"/>
      <c r="R91" s="18"/>
      <c r="S91" s="18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5"/>
      <c r="AG91" s="25"/>
      <c r="AH91" s="25"/>
      <c r="AI91" s="25"/>
      <c r="AJ91" s="25"/>
      <c r="AK91" s="24"/>
      <c r="AL91" s="18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5"/>
      <c r="AG92" s="25"/>
      <c r="AH92" s="25"/>
      <c r="AI92" s="25"/>
      <c r="AJ92" s="25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5"/>
      <c r="AG93" s="25"/>
      <c r="AH93" s="25"/>
      <c r="AI93" s="25"/>
      <c r="AJ93" s="25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5"/>
      <c r="AG94" s="25"/>
      <c r="AH94" s="25"/>
      <c r="AI94" s="25"/>
      <c r="AJ94" s="25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5"/>
      <c r="AG95" s="25"/>
      <c r="AH95" s="25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5"/>
      <c r="AG96" s="25"/>
      <c r="AH96" s="25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5"/>
      <c r="AG97" s="25"/>
      <c r="AH97" s="25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5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5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5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5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5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5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5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5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5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5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5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5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5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5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5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5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5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5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5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5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5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5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5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5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5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5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5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5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5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5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5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5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5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5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5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5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5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5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5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5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5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5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5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5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5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5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5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5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5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5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5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5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5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5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5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5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5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5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5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5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5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5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5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5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5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5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5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5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5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5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5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5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5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5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5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5"/>
      <c r="AG173" s="25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L174"/>
      <c r="M174"/>
      <c r="N174"/>
      <c r="O174"/>
      <c r="P174"/>
      <c r="Q174" s="18"/>
      <c r="R174" s="18"/>
      <c r="S174" s="18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5"/>
      <c r="AG174" s="25"/>
      <c r="AH174" s="25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5"/>
      <c r="AG175" s="25"/>
      <c r="AH175" s="25"/>
      <c r="AI175" s="25"/>
      <c r="AJ175" s="25"/>
      <c r="AK175" s="24"/>
      <c r="AL175" s="18"/>
    </row>
    <row r="176" spans="1:57" ht="14.25" x14ac:dyDescent="0.2">
      <c r="L176"/>
      <c r="M176"/>
      <c r="N176"/>
      <c r="O176"/>
      <c r="P176"/>
      <c r="Q176" s="18"/>
      <c r="R176" s="18"/>
      <c r="S176" s="18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5"/>
      <c r="AG176" s="25"/>
      <c r="AH176" s="25"/>
      <c r="AI176" s="25"/>
      <c r="AJ176" s="25"/>
      <c r="AK176" s="24"/>
      <c r="AL176" s="18"/>
    </row>
    <row r="177" spans="12:38" ht="14.25" x14ac:dyDescent="0.2">
      <c r="L177"/>
      <c r="M177"/>
      <c r="N177"/>
      <c r="O177"/>
      <c r="P177"/>
      <c r="Q177" s="18"/>
      <c r="R177" s="18"/>
      <c r="S177" s="18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5"/>
      <c r="AG177" s="25"/>
      <c r="AH177" s="25"/>
      <c r="AI177" s="25"/>
      <c r="AJ177" s="25"/>
      <c r="AK177" s="24"/>
      <c r="AL177" s="18"/>
    </row>
    <row r="178" spans="12:38" ht="14.25" x14ac:dyDescent="0.2">
      <c r="L178" s="18"/>
      <c r="M178" s="18"/>
      <c r="N178" s="18"/>
      <c r="O178" s="18"/>
      <c r="P178" s="18"/>
      <c r="R178" s="18"/>
      <c r="S178" s="18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5"/>
      <c r="AG178" s="25"/>
      <c r="AH178" s="25"/>
      <c r="AI178" s="25"/>
      <c r="AJ178" s="25"/>
      <c r="AK178" s="24"/>
      <c r="AL178" s="18"/>
    </row>
    <row r="179" spans="12:38" ht="14.25" x14ac:dyDescent="0.2">
      <c r="L179" s="18"/>
      <c r="M179" s="18"/>
      <c r="N179" s="18"/>
      <c r="O179" s="18"/>
      <c r="P179" s="18"/>
      <c r="R179" s="18"/>
      <c r="S179" s="18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5"/>
      <c r="AG179" s="25"/>
      <c r="AH179" s="25"/>
      <c r="AI179" s="25"/>
      <c r="AJ179" s="25"/>
      <c r="AK179" s="24"/>
      <c r="AL179" s="18"/>
    </row>
    <row r="180" spans="12:38" ht="14.25" x14ac:dyDescent="0.2">
      <c r="L180" s="18"/>
      <c r="M180" s="18"/>
      <c r="N180" s="18"/>
      <c r="O180" s="18"/>
      <c r="P180" s="18"/>
      <c r="R180" s="18"/>
      <c r="S180" s="18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5"/>
      <c r="AG180" s="25"/>
      <c r="AH180" s="25"/>
      <c r="AI180" s="25"/>
      <c r="AJ180" s="25"/>
      <c r="AK180" s="24"/>
      <c r="AL180" s="18"/>
    </row>
    <row r="181" spans="12:38" ht="14.25" x14ac:dyDescent="0.2">
      <c r="L181" s="18"/>
      <c r="M181" s="18"/>
      <c r="N181" s="18"/>
      <c r="O181" s="18"/>
      <c r="P181" s="18"/>
      <c r="R181" s="18"/>
      <c r="S181" s="18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5"/>
      <c r="AG181" s="25"/>
      <c r="AH181" s="25"/>
      <c r="AI181" s="25"/>
      <c r="AJ181" s="25"/>
      <c r="AK181" s="18"/>
      <c r="AL181" s="18"/>
    </row>
    <row r="182" spans="12:38" x14ac:dyDescent="0.25">
      <c r="R182" s="21"/>
      <c r="S182" s="21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5"/>
      <c r="AG182" s="25"/>
      <c r="AH182" s="25"/>
      <c r="AI182" s="25"/>
      <c r="AJ182" s="25"/>
    </row>
    <row r="183" spans="12:38" x14ac:dyDescent="0.25">
      <c r="R183" s="21"/>
      <c r="S183" s="21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5"/>
      <c r="AG183" s="25"/>
      <c r="AH183" s="25"/>
      <c r="AI183" s="25"/>
      <c r="AJ183" s="25"/>
    </row>
    <row r="184" spans="12:38" x14ac:dyDescent="0.25">
      <c r="R184" s="21"/>
      <c r="S184" s="21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5"/>
      <c r="AG184" s="25"/>
      <c r="AH184" s="25"/>
      <c r="AI184" s="25"/>
      <c r="AJ184" s="25"/>
    </row>
    <row r="185" spans="12:38" x14ac:dyDescent="0.25">
      <c r="L185"/>
      <c r="M185"/>
      <c r="N185"/>
      <c r="O185"/>
      <c r="P185"/>
      <c r="R185" s="21"/>
      <c r="S185" s="21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/>
      <c r="AL185"/>
    </row>
    <row r="186" spans="12:38" x14ac:dyDescent="0.25">
      <c r="L186"/>
      <c r="M186"/>
      <c r="N186"/>
      <c r="O186"/>
      <c r="P186"/>
      <c r="R186" s="21"/>
      <c r="S186" s="21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ht="14.25" x14ac:dyDescent="0.2">
      <c r="L210"/>
      <c r="M210"/>
      <c r="N210"/>
      <c r="O210"/>
      <c r="P210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ht="14.25" x14ac:dyDescent="0.2">
      <c r="L211"/>
      <c r="M211"/>
      <c r="N211"/>
      <c r="O211"/>
      <c r="P21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ht="14.25" x14ac:dyDescent="0.2">
      <c r="L212"/>
      <c r="M212"/>
      <c r="N212"/>
      <c r="O212"/>
      <c r="P212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ht="14.25" x14ac:dyDescent="0.2">
      <c r="L213"/>
      <c r="M213"/>
      <c r="N213"/>
      <c r="O213"/>
      <c r="P213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2018-11-17T09:52:55Z</dcterms:modified>
</cp:coreProperties>
</file>